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9 DET" sheetId="18" r:id="rId1"/>
  </sheets>
  <definedNames>
    <definedName name="_xlnm.Print_Area" localSheetId="0">'Cuadro 9 DET'!$A$1:$K$74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8" l="1"/>
  <c r="J61" i="18"/>
  <c r="I61" i="18"/>
  <c r="H61" i="18"/>
  <c r="G61" i="18"/>
  <c r="F61" i="18"/>
  <c r="E61" i="18"/>
  <c r="D61" i="18"/>
  <c r="C61" i="18"/>
  <c r="B61" i="18"/>
  <c r="K55" i="18"/>
  <c r="J55" i="18"/>
  <c r="I55" i="18"/>
  <c r="H55" i="18"/>
  <c r="G55" i="18"/>
  <c r="F55" i="18"/>
  <c r="E55" i="18"/>
  <c r="D55" i="18"/>
  <c r="C55" i="18"/>
  <c r="B55" i="18"/>
  <c r="K49" i="18"/>
  <c r="K48" i="18" s="1"/>
  <c r="J49" i="18"/>
  <c r="J48" i="18" s="1"/>
  <c r="I49" i="18"/>
  <c r="H49" i="18"/>
  <c r="G49" i="18"/>
  <c r="G48" i="18" s="1"/>
  <c r="F49" i="18"/>
  <c r="F48" i="18" s="1"/>
  <c r="E49" i="18"/>
  <c r="D49" i="18"/>
  <c r="C49" i="18"/>
  <c r="C48" i="18" s="1"/>
  <c r="B49" i="18"/>
  <c r="B48" i="18" s="1"/>
  <c r="I48" i="18"/>
  <c r="H48" i="18"/>
  <c r="E48" i="18"/>
  <c r="D48" i="18"/>
  <c r="K43" i="18"/>
  <c r="J43" i="18"/>
  <c r="I43" i="18"/>
  <c r="H43" i="18"/>
  <c r="G43" i="18"/>
  <c r="F43" i="18"/>
  <c r="E43" i="18"/>
  <c r="D43" i="18"/>
  <c r="C43" i="18"/>
  <c r="B43" i="18"/>
  <c r="K37" i="18"/>
  <c r="J37" i="18"/>
  <c r="I37" i="18"/>
  <c r="I36" i="18" s="1"/>
  <c r="H37" i="18"/>
  <c r="H36" i="18" s="1"/>
  <c r="G37" i="18"/>
  <c r="F37" i="18"/>
  <c r="E37" i="18"/>
  <c r="E36" i="18" s="1"/>
  <c r="D37" i="18"/>
  <c r="D36" i="18" s="1"/>
  <c r="C37" i="18"/>
  <c r="B37" i="18"/>
  <c r="K36" i="18"/>
  <c r="J36" i="18"/>
  <c r="G36" i="18"/>
  <c r="F36" i="18"/>
  <c r="C36" i="18"/>
  <c r="B36" i="18"/>
  <c r="K31" i="18"/>
  <c r="J31" i="18"/>
  <c r="I31" i="18"/>
  <c r="H31" i="18"/>
  <c r="G31" i="18"/>
  <c r="F31" i="18"/>
  <c r="E31" i="18"/>
  <c r="D31" i="18"/>
  <c r="C31" i="18"/>
  <c r="B31" i="18"/>
  <c r="K26" i="18"/>
  <c r="K25" i="18" s="1"/>
  <c r="J26" i="18"/>
  <c r="J25" i="18" s="1"/>
  <c r="I26" i="18"/>
  <c r="H26" i="18"/>
  <c r="G26" i="18"/>
  <c r="G25" i="18" s="1"/>
  <c r="F26" i="18"/>
  <c r="F25" i="18" s="1"/>
  <c r="E26" i="18"/>
  <c r="D26" i="18"/>
  <c r="C26" i="18"/>
  <c r="C25" i="18" s="1"/>
  <c r="B26" i="18"/>
  <c r="B25" i="18" s="1"/>
  <c r="I25" i="18"/>
  <c r="H25" i="18"/>
  <c r="E25" i="18"/>
  <c r="D25" i="18"/>
  <c r="K20" i="18"/>
  <c r="J20" i="18"/>
  <c r="I20" i="18"/>
  <c r="H20" i="18"/>
  <c r="G20" i="18"/>
  <c r="F20" i="18"/>
  <c r="E20" i="18"/>
  <c r="D20" i="18"/>
  <c r="C20" i="18"/>
  <c r="B20" i="18"/>
  <c r="K15" i="18"/>
  <c r="J15" i="18"/>
  <c r="I15" i="18"/>
  <c r="I14" i="18" s="1"/>
  <c r="H15" i="18"/>
  <c r="H14" i="18" s="1"/>
  <c r="G15" i="18"/>
  <c r="F15" i="18"/>
  <c r="E15" i="18"/>
  <c r="E14" i="18" s="1"/>
  <c r="D15" i="18"/>
  <c r="D14" i="18" s="1"/>
  <c r="C15" i="18"/>
  <c r="B15" i="18"/>
  <c r="K14" i="18"/>
  <c r="J14" i="18"/>
  <c r="G14" i="18"/>
  <c r="G64" i="18" s="1"/>
  <c r="F14" i="18"/>
  <c r="F64" i="18" s="1"/>
  <c r="C14" i="18"/>
  <c r="B14" i="18"/>
  <c r="B64" i="18" l="1"/>
  <c r="J64" i="18"/>
  <c r="D64" i="18"/>
  <c r="H64" i="18"/>
  <c r="C64" i="18"/>
  <c r="K64" i="18"/>
  <c r="E64" i="18"/>
  <c r="I64" i="18"/>
</calcChain>
</file>

<file path=xl/sharedStrings.xml><?xml version="1.0" encoding="utf-8"?>
<sst xmlns="http://schemas.openxmlformats.org/spreadsheetml/2006/main" count="83" uniqueCount="43">
  <si>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</si>
  <si>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</si>
  <si>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</si>
  <si>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</si>
  <si>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</si>
  <si>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</si>
  <si>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</si>
  <si>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</si>
  <si>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</si>
  <si>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</si>
  <si>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</si>
  <si>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</si>
  <si>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</si>
  <si>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</si>
  <si>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</si>
  <si>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</si>
  <si>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</si>
  <si>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</si>
  <si>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</si>
  <si>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</si>
  <si>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</si>
  <si>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</si>
  <si>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</si>
  <si>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</si>
  <si>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</si>
  <si>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</si>
  <si>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</si>
  <si>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</si>
  <si>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</si>
  <si>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</si>
  <si>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</si>
  <si>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</si>
  <si>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</si>
  <si>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</si>
  <si>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</si>
  <si>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</si>
  <si>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</si>
  <si>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Cuadro 9.  POSICIÓN DE LA DEUDA EXTERNA TOTAL DE LA REPÚBLICA,</t>
  </si>
  <si>
    <t>2019 (P)</t>
  </si>
  <si>
    <t>NOTAS: Cambios en las cifras por efectos de modificaciones en la Posición de Inversión Internacional en períodos anteriores.</t>
  </si>
  <si>
    <t>2020 (P)</t>
  </si>
  <si>
    <t>2021 (E)</t>
  </si>
  <si>
    <t>SEGÚN SECTOR Y PARTIDA: AÑOS 2019-20 Y PRIMER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</si>
</sst>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Protection="1"/>
    <xf numFmtId="165" fontId="2" fillId="4" borderId="0" xfId="0" applyNumberFormat="1" applyFont="1" applyFill="1" applyBorder="1" applyProtection="1"/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165" fontId="2" fillId="2" borderId="0" xfId="0" applyNumberFormat="1" applyFont="1" applyFill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9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0.7109375" style="28" customWidth="1"/>
    <col min="2" max="11" width="9" style="28" customWidth="1"/>
    <col min="12" max="16384" width="11.42578125" style="28"/>
  </cols>
  <sheetData>
    <row r="1" spans="1:11" ht="12.75" customHeight="1" x14ac:dyDescent="0.2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2.75" customHeight="1" x14ac:dyDescent="0.2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2.75" customHeight="1" x14ac:dyDescent="0.2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6" customHeight="1" x14ac:dyDescent="0.2"/>
    <row r="5" spans="1:11" s="29" customFormat="1" ht="12.75" customHeight="1" x14ac:dyDescent="0.2">
      <c r="A5" s="60" t="s">
        <v>37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s="29" customFormat="1" ht="12.75" customHeight="1" x14ac:dyDescent="0.2">
      <c r="A6" s="60" t="s">
        <v>42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6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1" ht="14.1" customHeight="1" x14ac:dyDescent="0.2">
      <c r="A8" s="1"/>
      <c r="B8" s="56" t="s">
        <v>0</v>
      </c>
      <c r="C8" s="57"/>
      <c r="D8" s="57"/>
      <c r="E8" s="57"/>
      <c r="F8" s="57"/>
      <c r="G8" s="57"/>
      <c r="H8" s="57"/>
      <c r="I8" s="57"/>
      <c r="J8" s="57"/>
      <c r="K8" s="57"/>
    </row>
    <row r="9" spans="1:11" ht="14.1" customHeight="1" x14ac:dyDescent="0.2">
      <c r="A9" s="2"/>
      <c r="B9" s="46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1" ht="14.1" customHeight="1" x14ac:dyDescent="0.2">
      <c r="A10" s="3" t="s">
        <v>2</v>
      </c>
      <c r="B10" s="46" t="s">
        <v>38</v>
      </c>
      <c r="C10" s="47"/>
      <c r="D10" s="47"/>
      <c r="E10" s="48"/>
      <c r="F10" s="46" t="s">
        <v>40</v>
      </c>
      <c r="G10" s="47"/>
      <c r="H10" s="47"/>
      <c r="I10" s="48"/>
      <c r="J10" s="49" t="s">
        <v>41</v>
      </c>
      <c r="K10" s="50"/>
    </row>
    <row r="11" spans="1:11" ht="14.1" customHeight="1" x14ac:dyDescent="0.2">
      <c r="A11" s="2"/>
      <c r="B11" s="51" t="s">
        <v>3</v>
      </c>
      <c r="C11" s="52"/>
      <c r="D11" s="52"/>
      <c r="E11" s="53"/>
      <c r="F11" s="51" t="s">
        <v>3</v>
      </c>
      <c r="G11" s="52"/>
      <c r="H11" s="52"/>
      <c r="I11" s="53"/>
      <c r="J11" s="54" t="s">
        <v>3</v>
      </c>
      <c r="K11" s="55"/>
    </row>
    <row r="12" spans="1:11" ht="14.1" customHeight="1" x14ac:dyDescent="0.2">
      <c r="A12" s="4"/>
      <c r="B12" s="5" t="s">
        <v>4</v>
      </c>
      <c r="C12" s="5" t="s">
        <v>5</v>
      </c>
      <c r="D12" s="5" t="s">
        <v>6</v>
      </c>
      <c r="E12" s="5" t="s">
        <v>7</v>
      </c>
      <c r="F12" s="5" t="s">
        <v>4</v>
      </c>
      <c r="G12" s="5" t="s">
        <v>5</v>
      </c>
      <c r="H12" s="5" t="s">
        <v>6</v>
      </c>
      <c r="I12" s="5" t="s">
        <v>7</v>
      </c>
      <c r="J12" s="5" t="s">
        <v>4</v>
      </c>
      <c r="K12" s="27" t="s">
        <v>5</v>
      </c>
    </row>
    <row r="13" spans="1:11" ht="6" customHeight="1" x14ac:dyDescent="0.2">
      <c r="A13" s="16"/>
      <c r="B13" s="30"/>
      <c r="C13" s="30"/>
      <c r="D13" s="30"/>
      <c r="E13" s="30"/>
      <c r="F13" s="30"/>
      <c r="G13" s="30"/>
      <c r="H13" s="30"/>
      <c r="I13" s="30"/>
      <c r="J13" s="31"/>
      <c r="K13" s="31"/>
    </row>
    <row r="14" spans="1:11" ht="15" customHeight="1" x14ac:dyDescent="0.2">
      <c r="A14" s="23" t="s">
        <v>17</v>
      </c>
      <c r="B14" s="32">
        <f>SUM(B15+B20)</f>
        <v>18478.190771000001</v>
      </c>
      <c r="C14" s="32">
        <f t="shared" ref="C14:K14" si="0">SUM(C15+C20)</f>
        <v>18524.363236000001</v>
      </c>
      <c r="D14" s="32">
        <f t="shared" si="0"/>
        <v>20392.399052000001</v>
      </c>
      <c r="E14" s="32">
        <f t="shared" si="0"/>
        <v>22143.389943999999</v>
      </c>
      <c r="F14" s="32">
        <f t="shared" si="0"/>
        <v>20910.570591330001</v>
      </c>
      <c r="G14" s="32">
        <f t="shared" si="0"/>
        <v>24137.76811741</v>
      </c>
      <c r="H14" s="32">
        <f t="shared" si="0"/>
        <v>26725.475894979998</v>
      </c>
      <c r="I14" s="32">
        <f t="shared" si="0"/>
        <v>27736.766159139996</v>
      </c>
      <c r="J14" s="33">
        <f t="shared" si="0"/>
        <v>29767.453883159997</v>
      </c>
      <c r="K14" s="33">
        <f t="shared" si="0"/>
        <v>29847.874319449995</v>
      </c>
    </row>
    <row r="15" spans="1:11" ht="15" customHeight="1" x14ac:dyDescent="0.2">
      <c r="A15" s="11" t="s">
        <v>18</v>
      </c>
      <c r="B15" s="34">
        <f>SUM(B16+B17+B18+B19)</f>
        <v>70.205772000000081</v>
      </c>
      <c r="C15" s="34">
        <f t="shared" ref="C15:K15" si="1">SUM(C16+C17+C18+C19)</f>
        <v>96.631411000000085</v>
      </c>
      <c r="D15" s="34">
        <f t="shared" si="1"/>
        <v>147.2681060000001</v>
      </c>
      <c r="E15" s="34">
        <f t="shared" si="1"/>
        <v>60.518588000000108</v>
      </c>
      <c r="F15" s="34">
        <f t="shared" si="1"/>
        <v>69.84638541000011</v>
      </c>
      <c r="G15" s="34">
        <f t="shared" si="1"/>
        <v>84.304425920000114</v>
      </c>
      <c r="H15" s="34">
        <f t="shared" si="1"/>
        <v>102.54293363000011</v>
      </c>
      <c r="I15" s="34">
        <f t="shared" si="1"/>
        <v>72.38244400000012</v>
      </c>
      <c r="J15" s="35">
        <f t="shared" si="1"/>
        <v>113.62096586000013</v>
      </c>
      <c r="K15" s="35">
        <f t="shared" si="1"/>
        <v>62.152095170000123</v>
      </c>
    </row>
    <row r="16" spans="1:11" ht="13.5" customHeight="1" x14ac:dyDescent="0.2">
      <c r="A16" s="6" t="s">
        <v>20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8">
        <v>0</v>
      </c>
      <c r="K16" s="8">
        <v>0</v>
      </c>
    </row>
    <row r="17" spans="1:11" ht="13.5" customHeight="1" x14ac:dyDescent="0.2">
      <c r="A17" s="6" t="s">
        <v>21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8">
        <v>0</v>
      </c>
      <c r="K17" s="8">
        <v>0</v>
      </c>
    </row>
    <row r="18" spans="1:11" ht="13.5" customHeight="1" x14ac:dyDescent="0.2">
      <c r="A18" s="6" t="s">
        <v>22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8">
        <v>0</v>
      </c>
      <c r="K18" s="8">
        <v>0</v>
      </c>
    </row>
    <row r="19" spans="1:11" ht="13.5" customHeight="1" x14ac:dyDescent="0.2">
      <c r="A19" s="6" t="s">
        <v>23</v>
      </c>
      <c r="B19" s="7">
        <v>70.205772000000081</v>
      </c>
      <c r="C19" s="7">
        <v>96.631411000000085</v>
      </c>
      <c r="D19" s="7">
        <v>147.2681060000001</v>
      </c>
      <c r="E19" s="7">
        <v>60.518588000000108</v>
      </c>
      <c r="F19" s="7">
        <v>69.84638541000011</v>
      </c>
      <c r="G19" s="7">
        <v>84.304425920000114</v>
      </c>
      <c r="H19" s="7">
        <v>102.54293363000011</v>
      </c>
      <c r="I19" s="7">
        <v>72.38244400000012</v>
      </c>
      <c r="J19" s="8">
        <v>113.62096586000013</v>
      </c>
      <c r="K19" s="8">
        <v>62.152095170000123</v>
      </c>
    </row>
    <row r="20" spans="1:11" ht="15" customHeight="1" x14ac:dyDescent="0.2">
      <c r="A20" s="11" t="s">
        <v>19</v>
      </c>
      <c r="B20" s="34">
        <f t="shared" ref="B20:K20" si="2">SUM(B21+B22+B23+B24)</f>
        <v>18407.984999</v>
      </c>
      <c r="C20" s="34">
        <f t="shared" si="2"/>
        <v>18427.731825000003</v>
      </c>
      <c r="D20" s="34">
        <f t="shared" si="2"/>
        <v>20245.130946000001</v>
      </c>
      <c r="E20" s="34">
        <f t="shared" si="2"/>
        <v>22082.871356</v>
      </c>
      <c r="F20" s="34">
        <f t="shared" si="2"/>
        <v>20840.72420592</v>
      </c>
      <c r="G20" s="34">
        <f t="shared" si="2"/>
        <v>24053.46369149</v>
      </c>
      <c r="H20" s="34">
        <f t="shared" si="2"/>
        <v>26622.932961349998</v>
      </c>
      <c r="I20" s="34">
        <f t="shared" si="2"/>
        <v>27664.383715139997</v>
      </c>
      <c r="J20" s="35">
        <f t="shared" si="2"/>
        <v>29653.832917299995</v>
      </c>
      <c r="K20" s="35">
        <f t="shared" si="2"/>
        <v>29785.722224279994</v>
      </c>
    </row>
    <row r="21" spans="1:11" ht="13.5" customHeight="1" x14ac:dyDescent="0.2">
      <c r="A21" s="6" t="s">
        <v>24</v>
      </c>
      <c r="B21" s="9">
        <v>12202.715378000003</v>
      </c>
      <c r="C21" s="9">
        <v>12086.229482000002</v>
      </c>
      <c r="D21" s="9">
        <v>13877.687603000002</v>
      </c>
      <c r="E21" s="9">
        <v>15420.502213000002</v>
      </c>
      <c r="F21" s="9">
        <v>14257.899062920002</v>
      </c>
      <c r="G21" s="9">
        <v>16668.10694849</v>
      </c>
      <c r="H21" s="9">
        <v>18775.082518349998</v>
      </c>
      <c r="I21" s="9">
        <v>18990.975672139997</v>
      </c>
      <c r="J21" s="10">
        <v>21096.513817299998</v>
      </c>
      <c r="K21" s="10">
        <v>21187.683824279997</v>
      </c>
    </row>
    <row r="22" spans="1:11" ht="13.5" customHeight="1" x14ac:dyDescent="0.2">
      <c r="A22" s="6" t="s">
        <v>21</v>
      </c>
      <c r="B22" s="9">
        <v>6205.2696209999995</v>
      </c>
      <c r="C22" s="9">
        <v>6341.5023429999992</v>
      </c>
      <c r="D22" s="9">
        <v>6367.443342999999</v>
      </c>
      <c r="E22" s="9">
        <v>6662.369142999999</v>
      </c>
      <c r="F22" s="9">
        <v>6582.8251429999991</v>
      </c>
      <c r="G22" s="9">
        <v>7385.3567429999994</v>
      </c>
      <c r="H22" s="9">
        <v>7847.8504429999994</v>
      </c>
      <c r="I22" s="9">
        <v>8673.4080429999995</v>
      </c>
      <c r="J22" s="10">
        <v>8557.3190999999988</v>
      </c>
      <c r="K22" s="10">
        <v>8598.0383999999976</v>
      </c>
    </row>
    <row r="23" spans="1:11" ht="13.5" customHeight="1" x14ac:dyDescent="0.2">
      <c r="A23" s="6" t="s">
        <v>22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8">
        <v>0</v>
      </c>
      <c r="K23" s="8">
        <v>0</v>
      </c>
    </row>
    <row r="24" spans="1:11" ht="13.5" customHeight="1" x14ac:dyDescent="0.2">
      <c r="A24" s="6" t="s">
        <v>23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8">
        <v>0</v>
      </c>
      <c r="K24" s="8">
        <v>0</v>
      </c>
    </row>
    <row r="25" spans="1:11" ht="15" customHeight="1" x14ac:dyDescent="0.2">
      <c r="A25" s="24" t="s">
        <v>25</v>
      </c>
      <c r="B25" s="32">
        <f t="shared" ref="B25:K25" si="3">SUM(B26+B31)</f>
        <v>303.60271435000004</v>
      </c>
      <c r="C25" s="32">
        <f t="shared" si="3"/>
        <v>294.40214513000006</v>
      </c>
      <c r="D25" s="32">
        <f t="shared" si="3"/>
        <v>288.42478401000005</v>
      </c>
      <c r="E25" s="32">
        <f t="shared" si="3"/>
        <v>292.04788754000009</v>
      </c>
      <c r="F25" s="32">
        <f t="shared" si="3"/>
        <v>336.90664319000007</v>
      </c>
      <c r="G25" s="32">
        <f t="shared" si="3"/>
        <v>442.37443412000005</v>
      </c>
      <c r="H25" s="32">
        <f t="shared" si="3"/>
        <v>1906.8807763</v>
      </c>
      <c r="I25" s="32">
        <f t="shared" si="3"/>
        <v>1713.19319182</v>
      </c>
      <c r="J25" s="33">
        <f t="shared" si="3"/>
        <v>1801.5781967299999</v>
      </c>
      <c r="K25" s="33">
        <f t="shared" si="3"/>
        <v>1817.34626716</v>
      </c>
    </row>
    <row r="26" spans="1:11" ht="15" customHeight="1" x14ac:dyDescent="0.2">
      <c r="A26" s="11" t="s">
        <v>18</v>
      </c>
      <c r="B26" s="34">
        <f t="shared" ref="B26:K26" si="4">SUM(B27+B28+B29+B30)</f>
        <v>30.102159350000022</v>
      </c>
      <c r="C26" s="34">
        <f t="shared" si="4"/>
        <v>20.515448130000024</v>
      </c>
      <c r="D26" s="34">
        <f t="shared" si="4"/>
        <v>19.837684010000025</v>
      </c>
      <c r="E26" s="34">
        <f t="shared" si="4"/>
        <v>19.615131540000025</v>
      </c>
      <c r="F26" s="34">
        <f t="shared" si="4"/>
        <v>68.025996270000022</v>
      </c>
      <c r="G26" s="34">
        <f t="shared" si="4"/>
        <v>170.68636293000003</v>
      </c>
      <c r="H26" s="34">
        <f t="shared" si="4"/>
        <v>115.82813947000002</v>
      </c>
      <c r="I26" s="34">
        <f t="shared" si="4"/>
        <v>24.665409490000023</v>
      </c>
      <c r="J26" s="35">
        <f t="shared" si="4"/>
        <v>18.691646430000024</v>
      </c>
      <c r="K26" s="35">
        <f t="shared" si="4"/>
        <v>35.449507560000029</v>
      </c>
    </row>
    <row r="27" spans="1:11" ht="13.5" customHeight="1" x14ac:dyDescent="0.2">
      <c r="A27" s="6" t="s">
        <v>20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8">
        <v>0</v>
      </c>
      <c r="K27" s="8">
        <v>0</v>
      </c>
    </row>
    <row r="28" spans="1:11" ht="13.5" customHeight="1" x14ac:dyDescent="0.2">
      <c r="A28" s="6" t="s">
        <v>21</v>
      </c>
      <c r="B28" s="7">
        <v>0</v>
      </c>
      <c r="C28" s="7">
        <v>0</v>
      </c>
      <c r="D28" s="7">
        <v>0</v>
      </c>
      <c r="E28" s="7">
        <v>0</v>
      </c>
      <c r="F28" s="7">
        <v>50</v>
      </c>
      <c r="G28" s="7">
        <v>150</v>
      </c>
      <c r="H28" s="7">
        <v>94.5</v>
      </c>
      <c r="I28" s="7">
        <v>5.5</v>
      </c>
      <c r="J28" s="8">
        <v>0</v>
      </c>
      <c r="K28" s="8">
        <v>0</v>
      </c>
    </row>
    <row r="29" spans="1:11" ht="13.5" customHeight="1" x14ac:dyDescent="0.2">
      <c r="A29" s="6" t="s">
        <v>26</v>
      </c>
      <c r="B29" s="9">
        <v>30.102159350000022</v>
      </c>
      <c r="C29" s="9">
        <v>20.515448130000024</v>
      </c>
      <c r="D29" s="9">
        <v>19.837684010000025</v>
      </c>
      <c r="E29" s="9">
        <v>19.615131540000025</v>
      </c>
      <c r="F29" s="9">
        <v>17.678953400000026</v>
      </c>
      <c r="G29" s="9">
        <v>18.631020150000026</v>
      </c>
      <c r="H29" s="9">
        <v>18.764854530000026</v>
      </c>
      <c r="I29" s="9">
        <v>19.006536790000023</v>
      </c>
      <c r="J29" s="10">
        <v>18.598079250000023</v>
      </c>
      <c r="K29" s="10">
        <v>17.876633860000023</v>
      </c>
    </row>
    <row r="30" spans="1:11" ht="13.5" customHeight="1" x14ac:dyDescent="0.2">
      <c r="A30" s="6" t="s">
        <v>23</v>
      </c>
      <c r="B30" s="7">
        <v>0</v>
      </c>
      <c r="C30" s="7">
        <v>0</v>
      </c>
      <c r="D30" s="7">
        <v>0</v>
      </c>
      <c r="E30" s="7">
        <v>0</v>
      </c>
      <c r="F30" s="7">
        <v>0.34704287</v>
      </c>
      <c r="G30" s="7">
        <v>2.0553427800000001</v>
      </c>
      <c r="H30" s="7">
        <v>2.56328494</v>
      </c>
      <c r="I30" s="7">
        <v>0.15887269999999987</v>
      </c>
      <c r="J30" s="8">
        <v>9.3567179999999861E-2</v>
      </c>
      <c r="K30" s="8">
        <v>17.572873700000002</v>
      </c>
    </row>
    <row r="31" spans="1:11" ht="15" customHeight="1" x14ac:dyDescent="0.2">
      <c r="A31" s="11" t="s">
        <v>19</v>
      </c>
      <c r="B31" s="34">
        <f t="shared" ref="B31:K31" si="5">SUM(B32+B33+B34+B35)</f>
        <v>273.50055500000002</v>
      </c>
      <c r="C31" s="34">
        <f t="shared" si="5"/>
        <v>273.88669700000003</v>
      </c>
      <c r="D31" s="34">
        <f t="shared" si="5"/>
        <v>268.58710000000002</v>
      </c>
      <c r="E31" s="34">
        <f t="shared" si="5"/>
        <v>272.43275600000004</v>
      </c>
      <c r="F31" s="34">
        <f t="shared" si="5"/>
        <v>268.88064692000006</v>
      </c>
      <c r="G31" s="34">
        <f t="shared" si="5"/>
        <v>271.68807119000002</v>
      </c>
      <c r="H31" s="34">
        <f t="shared" si="5"/>
        <v>1791.05263683</v>
      </c>
      <c r="I31" s="34">
        <f t="shared" si="5"/>
        <v>1688.52778233</v>
      </c>
      <c r="J31" s="35">
        <f t="shared" si="5"/>
        <v>1782.8865503</v>
      </c>
      <c r="K31" s="35">
        <f t="shared" si="5"/>
        <v>1781.8967596</v>
      </c>
    </row>
    <row r="32" spans="1:11" ht="13.5" customHeight="1" x14ac:dyDescent="0.2">
      <c r="A32" s="6" t="s">
        <v>27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1000</v>
      </c>
      <c r="I32" s="7">
        <v>1000</v>
      </c>
      <c r="J32" s="8">
        <v>1000</v>
      </c>
      <c r="K32" s="8">
        <v>1000</v>
      </c>
    </row>
    <row r="33" spans="1:11" ht="13.5" customHeight="1" x14ac:dyDescent="0.2">
      <c r="A33" s="6" t="s">
        <v>21</v>
      </c>
      <c r="B33" s="7">
        <v>-3.0808688933348094E-15</v>
      </c>
      <c r="C33" s="7">
        <v>-3.0808688933348094E-15</v>
      </c>
      <c r="D33" s="7">
        <v>-3.0808688933348094E-15</v>
      </c>
      <c r="E33" s="7">
        <v>-3.0808688933348094E-15</v>
      </c>
      <c r="F33" s="7">
        <v>-3.0808688933348094E-15</v>
      </c>
      <c r="G33" s="7">
        <v>0.66000409999999687</v>
      </c>
      <c r="H33" s="7">
        <v>513.74582837000003</v>
      </c>
      <c r="I33" s="7">
        <v>510.02140233</v>
      </c>
      <c r="J33" s="8">
        <v>503.68055556000002</v>
      </c>
      <c r="K33" s="8">
        <v>502.69076486</v>
      </c>
    </row>
    <row r="34" spans="1:11" ht="13.5" customHeight="1" x14ac:dyDescent="0.2">
      <c r="A34" s="6" t="s">
        <v>26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8">
        <v>0</v>
      </c>
      <c r="K34" s="8">
        <v>0</v>
      </c>
    </row>
    <row r="35" spans="1:11" ht="13.5" customHeight="1" x14ac:dyDescent="0.2">
      <c r="A35" s="6" t="s">
        <v>23</v>
      </c>
      <c r="B35" s="9">
        <v>273.50055500000002</v>
      </c>
      <c r="C35" s="9">
        <v>273.88669700000003</v>
      </c>
      <c r="D35" s="9">
        <v>268.58710000000002</v>
      </c>
      <c r="E35" s="9">
        <v>272.43275600000004</v>
      </c>
      <c r="F35" s="9">
        <v>268.88064692000006</v>
      </c>
      <c r="G35" s="9">
        <v>271.02806709000004</v>
      </c>
      <c r="H35" s="9">
        <v>277.30680846000001</v>
      </c>
      <c r="I35" s="9">
        <v>178.50638000000001</v>
      </c>
      <c r="J35" s="10">
        <v>279.20599473999999</v>
      </c>
      <c r="K35" s="10">
        <v>279.20599473999999</v>
      </c>
    </row>
    <row r="36" spans="1:11" ht="15" customHeight="1" x14ac:dyDescent="0.2">
      <c r="A36" s="24" t="s">
        <v>28</v>
      </c>
      <c r="B36" s="32">
        <f t="shared" ref="B36:K36" si="6">SUM(B37+B43)</f>
        <v>48255.250460690004</v>
      </c>
      <c r="C36" s="32">
        <f t="shared" si="6"/>
        <v>47537.726152620002</v>
      </c>
      <c r="D36" s="32">
        <f t="shared" si="6"/>
        <v>46630.30278297</v>
      </c>
      <c r="E36" s="32">
        <f t="shared" si="6"/>
        <v>47392.317125480011</v>
      </c>
      <c r="F36" s="32">
        <f t="shared" si="6"/>
        <v>47854.55227587001</v>
      </c>
      <c r="G36" s="32">
        <f t="shared" si="6"/>
        <v>47986.789375330009</v>
      </c>
      <c r="H36" s="32">
        <f t="shared" si="6"/>
        <v>45179.723390180006</v>
      </c>
      <c r="I36" s="32">
        <f t="shared" si="6"/>
        <v>44063.915109590009</v>
      </c>
      <c r="J36" s="33">
        <f t="shared" si="6"/>
        <v>43089.712392760011</v>
      </c>
      <c r="K36" s="33">
        <f t="shared" si="6"/>
        <v>42750.180848790005</v>
      </c>
    </row>
    <row r="37" spans="1:11" ht="15" customHeight="1" x14ac:dyDescent="0.2">
      <c r="A37" s="11" t="s">
        <v>18</v>
      </c>
      <c r="B37" s="34">
        <f t="shared" ref="B37:K37" si="7">SUM(B38+B39+B40+B41+B42)</f>
        <v>32638.587364360006</v>
      </c>
      <c r="C37" s="34">
        <f t="shared" si="7"/>
        <v>31491.194090540001</v>
      </c>
      <c r="D37" s="34">
        <f t="shared" si="7"/>
        <v>30268.741699490001</v>
      </c>
      <c r="E37" s="34">
        <f t="shared" si="7"/>
        <v>31573.782603640007</v>
      </c>
      <c r="F37" s="34">
        <f t="shared" si="7"/>
        <v>32077.841120370005</v>
      </c>
      <c r="G37" s="34">
        <f t="shared" si="7"/>
        <v>33428.909063930005</v>
      </c>
      <c r="H37" s="34">
        <f t="shared" si="7"/>
        <v>30850.414688920006</v>
      </c>
      <c r="I37" s="34">
        <f t="shared" si="7"/>
        <v>30268.248723970006</v>
      </c>
      <c r="J37" s="35">
        <f t="shared" si="7"/>
        <v>29856.291265920008</v>
      </c>
      <c r="K37" s="35">
        <f t="shared" si="7"/>
        <v>29909.374455490004</v>
      </c>
    </row>
    <row r="38" spans="1:11" ht="13.5" customHeight="1" x14ac:dyDescent="0.2">
      <c r="A38" s="6" t="s">
        <v>20</v>
      </c>
      <c r="B38" s="17">
        <v>320.93667990000017</v>
      </c>
      <c r="C38" s="17">
        <v>147.57078761000014</v>
      </c>
      <c r="D38" s="17">
        <v>330.66945916000014</v>
      </c>
      <c r="E38" s="17">
        <v>524.09670888000016</v>
      </c>
      <c r="F38" s="17">
        <v>341.65004059000017</v>
      </c>
      <c r="G38" s="17">
        <v>252.50842053000017</v>
      </c>
      <c r="H38" s="17">
        <v>175.32087818000016</v>
      </c>
      <c r="I38" s="17">
        <v>56.175527160000172</v>
      </c>
      <c r="J38" s="18">
        <v>198.20277732000017</v>
      </c>
      <c r="K38" s="18">
        <v>319.0220392400002</v>
      </c>
    </row>
    <row r="39" spans="1:11" ht="13.5" customHeight="1" x14ac:dyDescent="0.2">
      <c r="A39" s="6" t="s">
        <v>29</v>
      </c>
      <c r="B39" s="19">
        <v>120.24811821</v>
      </c>
      <c r="C39" s="19">
        <v>111.17679749000001</v>
      </c>
      <c r="D39" s="19">
        <v>109.55548243000001</v>
      </c>
      <c r="E39" s="19">
        <v>47.380966270000009</v>
      </c>
      <c r="F39" s="19">
        <v>129.71562136</v>
      </c>
      <c r="G39" s="19">
        <v>133.57456797</v>
      </c>
      <c r="H39" s="19">
        <v>110.30814307</v>
      </c>
      <c r="I39" s="19">
        <v>64.910387099999994</v>
      </c>
      <c r="J39" s="20">
        <v>85.440488000000002</v>
      </c>
      <c r="K39" s="20">
        <v>123.92302032000001</v>
      </c>
    </row>
    <row r="40" spans="1:11" ht="13.5" customHeight="1" x14ac:dyDescent="0.2">
      <c r="A40" s="6" t="s">
        <v>21</v>
      </c>
      <c r="B40" s="21">
        <v>4247.8169568999983</v>
      </c>
      <c r="C40" s="21">
        <v>4018.3644159199976</v>
      </c>
      <c r="D40" s="21">
        <v>3683.8691249299977</v>
      </c>
      <c r="E40" s="21">
        <v>3754.9765314299975</v>
      </c>
      <c r="F40" s="21">
        <v>4465.5526604499973</v>
      </c>
      <c r="G40" s="21">
        <v>4969.474033749997</v>
      </c>
      <c r="H40" s="21">
        <v>3014.2389809599972</v>
      </c>
      <c r="I40" s="21">
        <v>2962.768529059997</v>
      </c>
      <c r="J40" s="22">
        <v>2251.5794292499972</v>
      </c>
      <c r="K40" s="22">
        <v>2063.6546993599973</v>
      </c>
    </row>
    <row r="41" spans="1:11" ht="13.5" customHeight="1" x14ac:dyDescent="0.2">
      <c r="A41" s="6" t="s">
        <v>30</v>
      </c>
      <c r="B41" s="21">
        <v>27330.277720690006</v>
      </c>
      <c r="C41" s="21">
        <v>26602.609709100005</v>
      </c>
      <c r="D41" s="21">
        <v>25510.689684330006</v>
      </c>
      <c r="E41" s="21">
        <v>26390.163342480009</v>
      </c>
      <c r="F41" s="21">
        <v>26310.047257280006</v>
      </c>
      <c r="G41" s="21">
        <v>27571.135392060009</v>
      </c>
      <c r="H41" s="21">
        <v>26971.603146910009</v>
      </c>
      <c r="I41" s="21">
        <v>26509.57273098001</v>
      </c>
      <c r="J41" s="22">
        <v>26717.867362620011</v>
      </c>
      <c r="K41" s="22">
        <v>26771.275066190006</v>
      </c>
    </row>
    <row r="42" spans="1:11" ht="13.5" customHeight="1" x14ac:dyDescent="0.2">
      <c r="A42" s="6" t="s">
        <v>23</v>
      </c>
      <c r="B42" s="21">
        <v>619.30788866000023</v>
      </c>
      <c r="C42" s="21">
        <v>611.47238042000026</v>
      </c>
      <c r="D42" s="21">
        <v>633.95794864000027</v>
      </c>
      <c r="E42" s="21">
        <v>857.16505458000017</v>
      </c>
      <c r="F42" s="21">
        <v>830.87554069000021</v>
      </c>
      <c r="G42" s="21">
        <v>502.21664962000023</v>
      </c>
      <c r="H42" s="21">
        <v>578.94353980000028</v>
      </c>
      <c r="I42" s="21">
        <v>674.82154967000019</v>
      </c>
      <c r="J42" s="22">
        <v>603.20120873000019</v>
      </c>
      <c r="K42" s="22">
        <v>631.4996303800001</v>
      </c>
    </row>
    <row r="43" spans="1:11" ht="15" customHeight="1" x14ac:dyDescent="0.2">
      <c r="A43" s="11" t="s">
        <v>19</v>
      </c>
      <c r="B43" s="36">
        <f t="shared" ref="B43:K43" si="8">SUM(B44+B45+B46+B47)</f>
        <v>15616.663096330001</v>
      </c>
      <c r="C43" s="36">
        <f t="shared" si="8"/>
        <v>16046.532062080001</v>
      </c>
      <c r="D43" s="36">
        <f t="shared" si="8"/>
        <v>16361.561083479999</v>
      </c>
      <c r="E43" s="36">
        <f t="shared" si="8"/>
        <v>15818.53452184</v>
      </c>
      <c r="F43" s="36">
        <f t="shared" si="8"/>
        <v>15776.711155500001</v>
      </c>
      <c r="G43" s="36">
        <f t="shared" si="8"/>
        <v>14557.880311400002</v>
      </c>
      <c r="H43" s="36">
        <f t="shared" si="8"/>
        <v>14329.308701260001</v>
      </c>
      <c r="I43" s="36">
        <f t="shared" si="8"/>
        <v>13795.666385620003</v>
      </c>
      <c r="J43" s="37">
        <f t="shared" si="8"/>
        <v>13233.421126840003</v>
      </c>
      <c r="K43" s="37">
        <f t="shared" si="8"/>
        <v>12840.806393300001</v>
      </c>
    </row>
    <row r="44" spans="1:11" ht="13.5" customHeight="1" x14ac:dyDescent="0.2">
      <c r="A44" s="6" t="s">
        <v>27</v>
      </c>
      <c r="B44" s="17">
        <v>6430.0382944900011</v>
      </c>
      <c r="C44" s="17">
        <v>6447.3690740500006</v>
      </c>
      <c r="D44" s="17">
        <v>6289.5621287100003</v>
      </c>
      <c r="E44" s="17">
        <v>5408.3756734300005</v>
      </c>
      <c r="F44" s="17">
        <v>5404.7758829100003</v>
      </c>
      <c r="G44" s="17">
        <v>4990.108906110001</v>
      </c>
      <c r="H44" s="17">
        <v>4735.873610730001</v>
      </c>
      <c r="I44" s="17">
        <v>4783.614372420001</v>
      </c>
      <c r="J44" s="18">
        <v>4444.5650895600011</v>
      </c>
      <c r="K44" s="18">
        <v>4160.8638075600011</v>
      </c>
    </row>
    <row r="45" spans="1:11" ht="13.5" customHeight="1" x14ac:dyDescent="0.2">
      <c r="A45" s="6" t="s">
        <v>21</v>
      </c>
      <c r="B45" s="21">
        <v>5388.6382554900001</v>
      </c>
      <c r="C45" s="21">
        <v>5237.2691610299999</v>
      </c>
      <c r="D45" s="21">
        <v>4917.6028215800006</v>
      </c>
      <c r="E45" s="21">
        <v>4814.7719613900008</v>
      </c>
      <c r="F45" s="21">
        <v>4635.1695214400006</v>
      </c>
      <c r="G45" s="21">
        <v>3977.5922318600014</v>
      </c>
      <c r="H45" s="21">
        <v>3901.3895303300014</v>
      </c>
      <c r="I45" s="21">
        <v>3510.2203451100013</v>
      </c>
      <c r="J45" s="22">
        <v>3202.1527052300012</v>
      </c>
      <c r="K45" s="22">
        <v>3582.8974244800011</v>
      </c>
    </row>
    <row r="46" spans="1:11" ht="13.5" customHeight="1" x14ac:dyDescent="0.2">
      <c r="A46" s="6" t="s">
        <v>30</v>
      </c>
      <c r="B46" s="21">
        <v>3797.98654635</v>
      </c>
      <c r="C46" s="21">
        <v>4361.8938269999999</v>
      </c>
      <c r="D46" s="21">
        <v>5154.39613319</v>
      </c>
      <c r="E46" s="21">
        <v>5595.3868870199994</v>
      </c>
      <c r="F46" s="21">
        <v>5736.7657511500001</v>
      </c>
      <c r="G46" s="21">
        <v>5590.1791734300004</v>
      </c>
      <c r="H46" s="21">
        <v>5692.0455601999993</v>
      </c>
      <c r="I46" s="21">
        <v>5501.8316680899998</v>
      </c>
      <c r="J46" s="22">
        <v>5586.7033320500004</v>
      </c>
      <c r="K46" s="22">
        <v>5097.04516126</v>
      </c>
    </row>
    <row r="47" spans="1:11" ht="13.5" customHeight="1" x14ac:dyDescent="0.2">
      <c r="A47" s="6" t="s">
        <v>23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20">
        <v>0</v>
      </c>
      <c r="K47" s="20">
        <v>0</v>
      </c>
    </row>
    <row r="48" spans="1:11" ht="15" customHeight="1" x14ac:dyDescent="0.2">
      <c r="A48" s="24" t="s">
        <v>31</v>
      </c>
      <c r="B48" s="38">
        <f t="shared" ref="B48:K48" si="9">SUM(B49+B55)</f>
        <v>9479.9530829999985</v>
      </c>
      <c r="C48" s="38">
        <f t="shared" si="9"/>
        <v>9392.9201790000006</v>
      </c>
      <c r="D48" s="38">
        <f t="shared" si="9"/>
        <v>9423.0920269999988</v>
      </c>
      <c r="E48" s="38">
        <f t="shared" si="9"/>
        <v>9312.1079300000001</v>
      </c>
      <c r="F48" s="38">
        <f t="shared" si="9"/>
        <v>9454.60007769</v>
      </c>
      <c r="G48" s="38">
        <f t="shared" si="9"/>
        <v>9266.7617154500003</v>
      </c>
      <c r="H48" s="38">
        <f t="shared" si="9"/>
        <v>9380.0611690200021</v>
      </c>
      <c r="I48" s="38">
        <f t="shared" si="9"/>
        <v>9300.7308711900005</v>
      </c>
      <c r="J48" s="39">
        <f t="shared" si="9"/>
        <v>9360.2094205800022</v>
      </c>
      <c r="K48" s="39">
        <f t="shared" si="9"/>
        <v>9260.3775405999986</v>
      </c>
    </row>
    <row r="49" spans="1:12" ht="15" customHeight="1" x14ac:dyDescent="0.2">
      <c r="A49" s="11" t="s">
        <v>18</v>
      </c>
      <c r="B49" s="36">
        <f t="shared" ref="B49:K49" si="10">SUM(B50+B51+B52+B53+B54)</f>
        <v>4751.0817939999988</v>
      </c>
      <c r="C49" s="36">
        <f t="shared" si="10"/>
        <v>4770.0694799999992</v>
      </c>
      <c r="D49" s="36">
        <f t="shared" si="10"/>
        <v>4778.6614189999991</v>
      </c>
      <c r="E49" s="36">
        <f t="shared" si="10"/>
        <v>4773.5648369999999</v>
      </c>
      <c r="F49" s="36">
        <f t="shared" si="10"/>
        <v>4873.1809804299992</v>
      </c>
      <c r="G49" s="36">
        <f t="shared" si="10"/>
        <v>4797.1291485699994</v>
      </c>
      <c r="H49" s="36">
        <f t="shared" si="10"/>
        <v>4888.6612748100006</v>
      </c>
      <c r="I49" s="36">
        <f t="shared" si="10"/>
        <v>4905.2633333399999</v>
      </c>
      <c r="J49" s="37">
        <f t="shared" si="10"/>
        <v>4947.7807761600006</v>
      </c>
      <c r="K49" s="37">
        <f t="shared" si="10"/>
        <v>4946.3749300999998</v>
      </c>
    </row>
    <row r="50" spans="1:12" ht="13.5" customHeight="1" x14ac:dyDescent="0.2">
      <c r="A50" s="6" t="s">
        <v>20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20">
        <v>0</v>
      </c>
      <c r="K50" s="20">
        <v>0</v>
      </c>
    </row>
    <row r="51" spans="1:12" ht="13.5" customHeight="1" x14ac:dyDescent="0.2">
      <c r="A51" s="6" t="s">
        <v>21</v>
      </c>
      <c r="B51" s="21">
        <v>1612.9399379999991</v>
      </c>
      <c r="C51" s="21">
        <v>1606.4498499999993</v>
      </c>
      <c r="D51" s="21">
        <v>1599.8972329999992</v>
      </c>
      <c r="E51" s="21">
        <v>1593.0949539999992</v>
      </c>
      <c r="F51" s="21">
        <v>1599.2841452299995</v>
      </c>
      <c r="G51" s="21">
        <v>1604.9441864599994</v>
      </c>
      <c r="H51" s="21">
        <v>1607.3310217599997</v>
      </c>
      <c r="I51" s="21">
        <v>1609.0281647599995</v>
      </c>
      <c r="J51" s="22">
        <v>1610.7324861899997</v>
      </c>
      <c r="K51" s="22">
        <v>1612.4440578399997</v>
      </c>
    </row>
    <row r="52" spans="1:12" ht="13.5" customHeight="1" x14ac:dyDescent="0.2">
      <c r="A52" s="6" t="s">
        <v>30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20">
        <v>0</v>
      </c>
      <c r="K52" s="20">
        <v>0</v>
      </c>
    </row>
    <row r="53" spans="1:12" ht="13.5" customHeight="1" x14ac:dyDescent="0.2">
      <c r="A53" s="6" t="s">
        <v>22</v>
      </c>
      <c r="B53" s="21">
        <v>2731.0229370000002</v>
      </c>
      <c r="C53" s="21">
        <v>2737.2411809999999</v>
      </c>
      <c r="D53" s="21">
        <v>2732.5567170000004</v>
      </c>
      <c r="E53" s="21">
        <v>2714.2382580000003</v>
      </c>
      <c r="F53" s="21">
        <v>2798.0411860300001</v>
      </c>
      <c r="G53" s="21">
        <v>2725.4859453500003</v>
      </c>
      <c r="H53" s="21">
        <v>2803.8705264600003</v>
      </c>
      <c r="I53" s="21">
        <v>2805.7484873900003</v>
      </c>
      <c r="J53" s="22">
        <v>2860.1304623800002</v>
      </c>
      <c r="K53" s="22">
        <v>2847.1351799200002</v>
      </c>
    </row>
    <row r="54" spans="1:12" ht="13.5" customHeight="1" x14ac:dyDescent="0.2">
      <c r="A54" s="6" t="s">
        <v>23</v>
      </c>
      <c r="B54" s="21">
        <v>407.11891899999995</v>
      </c>
      <c r="C54" s="21">
        <v>426.37844899999999</v>
      </c>
      <c r="D54" s="21">
        <v>446.20746899999995</v>
      </c>
      <c r="E54" s="21">
        <v>466.23162500000001</v>
      </c>
      <c r="F54" s="21">
        <v>475.85564917000011</v>
      </c>
      <c r="G54" s="21">
        <v>466.69901676000001</v>
      </c>
      <c r="H54" s="21">
        <v>477.45972659</v>
      </c>
      <c r="I54" s="21">
        <v>490.48668119000007</v>
      </c>
      <c r="J54" s="22">
        <v>476.91782759</v>
      </c>
      <c r="K54" s="22">
        <v>486.79569234000002</v>
      </c>
    </row>
    <row r="55" spans="1:12" ht="15" customHeight="1" x14ac:dyDescent="0.2">
      <c r="A55" s="11" t="s">
        <v>19</v>
      </c>
      <c r="B55" s="36">
        <f t="shared" ref="B55:K55" si="11">SUM(B56+B57+B58+B59+B60)</f>
        <v>4728.8712889999997</v>
      </c>
      <c r="C55" s="36">
        <f t="shared" si="11"/>
        <v>4622.8506990000005</v>
      </c>
      <c r="D55" s="36">
        <f t="shared" si="11"/>
        <v>4644.4306080000006</v>
      </c>
      <c r="E55" s="36">
        <f t="shared" si="11"/>
        <v>4538.5430930000002</v>
      </c>
      <c r="F55" s="36">
        <f t="shared" si="11"/>
        <v>4581.4190972599999</v>
      </c>
      <c r="G55" s="36">
        <f t="shared" si="11"/>
        <v>4469.63256688</v>
      </c>
      <c r="H55" s="36">
        <f t="shared" si="11"/>
        <v>4491.3998942100006</v>
      </c>
      <c r="I55" s="36">
        <f t="shared" si="11"/>
        <v>4395.4675378499996</v>
      </c>
      <c r="J55" s="37">
        <f t="shared" si="11"/>
        <v>4412.4286444200006</v>
      </c>
      <c r="K55" s="37">
        <f t="shared" si="11"/>
        <v>4314.0026104999997</v>
      </c>
    </row>
    <row r="56" spans="1:12" ht="13.5" customHeight="1" x14ac:dyDescent="0.2">
      <c r="A56" s="6" t="s">
        <v>27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0">
        <v>0</v>
      </c>
    </row>
    <row r="57" spans="1:12" ht="13.5" customHeight="1" x14ac:dyDescent="0.2">
      <c r="A57" s="6" t="s">
        <v>21</v>
      </c>
      <c r="B57" s="21">
        <v>3552.9462679999997</v>
      </c>
      <c r="C57" s="21">
        <v>3442.3382079999997</v>
      </c>
      <c r="D57" s="21">
        <v>3447.2633379999997</v>
      </c>
      <c r="E57" s="21">
        <v>3335.6579869999996</v>
      </c>
      <c r="F57" s="21">
        <v>3341.7442043399997</v>
      </c>
      <c r="G57" s="21">
        <v>3221.85058278</v>
      </c>
      <c r="H57" s="21">
        <v>3228.13622003</v>
      </c>
      <c r="I57" s="21">
        <v>3117.8693700299996</v>
      </c>
      <c r="J57" s="22">
        <v>3123.2589705299997</v>
      </c>
      <c r="K57" s="22">
        <v>3012.8057223099995</v>
      </c>
    </row>
    <row r="58" spans="1:12" ht="13.5" customHeight="1" x14ac:dyDescent="0.2">
      <c r="A58" s="6" t="s">
        <v>30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8">
        <v>0</v>
      </c>
      <c r="K58" s="8">
        <v>0</v>
      </c>
    </row>
    <row r="59" spans="1:12" ht="13.5" customHeight="1" x14ac:dyDescent="0.2">
      <c r="A59" s="6" t="s">
        <v>22</v>
      </c>
      <c r="B59" s="9">
        <v>1175.9250210000002</v>
      </c>
      <c r="C59" s="9">
        <v>1180.5124910000004</v>
      </c>
      <c r="D59" s="9">
        <v>1197.1672700000004</v>
      </c>
      <c r="E59" s="9">
        <v>1202.8851060000004</v>
      </c>
      <c r="F59" s="9">
        <v>1239.6748929200005</v>
      </c>
      <c r="G59" s="9">
        <v>1247.7819841000005</v>
      </c>
      <c r="H59" s="9">
        <v>1263.2636741800006</v>
      </c>
      <c r="I59" s="9">
        <v>1277.5981678200005</v>
      </c>
      <c r="J59" s="10">
        <v>1289.1696738900005</v>
      </c>
      <c r="K59" s="10">
        <v>1301.1968881900007</v>
      </c>
    </row>
    <row r="60" spans="1:12" ht="13.5" customHeight="1" x14ac:dyDescent="0.2">
      <c r="A60" s="6" t="s">
        <v>23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8">
        <v>0</v>
      </c>
      <c r="K60" s="8">
        <v>0</v>
      </c>
    </row>
    <row r="61" spans="1:12" ht="15" customHeight="1" x14ac:dyDescent="0.2">
      <c r="A61" s="24" t="s">
        <v>35</v>
      </c>
      <c r="B61" s="40">
        <f t="shared" ref="B61:K61" si="12">SUM(B62+B63)</f>
        <v>22442.980098660002</v>
      </c>
      <c r="C61" s="40">
        <f t="shared" si="12"/>
        <v>23216.492501940003</v>
      </c>
      <c r="D61" s="40">
        <f t="shared" si="12"/>
        <v>23813.303196660003</v>
      </c>
      <c r="E61" s="40">
        <f t="shared" si="12"/>
        <v>24287.830608460004</v>
      </c>
      <c r="F61" s="40">
        <f t="shared" si="12"/>
        <v>24241.206647320003</v>
      </c>
      <c r="G61" s="40">
        <f t="shared" si="12"/>
        <v>23867.507060180003</v>
      </c>
      <c r="H61" s="40">
        <f t="shared" si="12"/>
        <v>23600.903520180003</v>
      </c>
      <c r="I61" s="40">
        <f t="shared" si="12"/>
        <v>23423.460625310003</v>
      </c>
      <c r="J61" s="41">
        <f t="shared" si="12"/>
        <v>22976.076242089999</v>
      </c>
      <c r="K61" s="41">
        <f t="shared" si="12"/>
        <v>22895.921661700002</v>
      </c>
    </row>
    <row r="62" spans="1:12" ht="13.5" customHeight="1" x14ac:dyDescent="0.2">
      <c r="A62" s="11" t="s">
        <v>32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8">
        <v>0</v>
      </c>
      <c r="K62" s="8">
        <v>0</v>
      </c>
    </row>
    <row r="63" spans="1:12" ht="13.5" customHeight="1" x14ac:dyDescent="0.2">
      <c r="A63" s="11" t="s">
        <v>33</v>
      </c>
      <c r="B63" s="7">
        <v>22442.980098660002</v>
      </c>
      <c r="C63" s="7">
        <v>23216.492501940003</v>
      </c>
      <c r="D63" s="7">
        <v>23813.303196660003</v>
      </c>
      <c r="E63" s="7">
        <v>24287.830608460004</v>
      </c>
      <c r="F63" s="7">
        <v>24241.206647320003</v>
      </c>
      <c r="G63" s="7">
        <v>23867.507060180003</v>
      </c>
      <c r="H63" s="7">
        <v>23600.903520180003</v>
      </c>
      <c r="I63" s="7">
        <v>23423.460625310003</v>
      </c>
      <c r="J63" s="8">
        <v>22976.076242089999</v>
      </c>
      <c r="K63" s="8">
        <v>22895.921661700002</v>
      </c>
    </row>
    <row r="64" spans="1:12" ht="15.95" customHeight="1" x14ac:dyDescent="0.2">
      <c r="A64" s="24" t="s">
        <v>34</v>
      </c>
      <c r="B64" s="40">
        <f>SUM(B14+B25+B36+B48+B61)</f>
        <v>98959.977127700011</v>
      </c>
      <c r="C64" s="40">
        <f t="shared" ref="C64:K64" si="13">SUM(C14+C25+C36+C48+C61)</f>
        <v>98965.904214690003</v>
      </c>
      <c r="D64" s="40">
        <f t="shared" si="13"/>
        <v>100547.52184264001</v>
      </c>
      <c r="E64" s="40">
        <f t="shared" si="13"/>
        <v>103427.69349548001</v>
      </c>
      <c r="F64" s="40">
        <f t="shared" si="13"/>
        <v>102797.83623540003</v>
      </c>
      <c r="G64" s="40">
        <f t="shared" si="13"/>
        <v>105701.20070249002</v>
      </c>
      <c r="H64" s="40">
        <f t="shared" si="13"/>
        <v>106793.04475066</v>
      </c>
      <c r="I64" s="40">
        <f t="shared" si="13"/>
        <v>106238.06595705</v>
      </c>
      <c r="J64" s="41">
        <f t="shared" si="13"/>
        <v>106995.03013532</v>
      </c>
      <c r="K64" s="41">
        <f t="shared" si="13"/>
        <v>106571.70063770001</v>
      </c>
      <c r="L64" s="42"/>
    </row>
    <row r="65" spans="1:11" ht="6" customHeight="1" x14ac:dyDescent="0.2">
      <c r="A65" s="12"/>
      <c r="B65" s="43"/>
      <c r="C65" s="43"/>
      <c r="D65" s="43"/>
      <c r="E65" s="43"/>
      <c r="F65" s="43"/>
      <c r="G65" s="43"/>
      <c r="H65" s="43"/>
      <c r="I65" s="43"/>
      <c r="J65" s="44"/>
      <c r="K65" s="44"/>
    </row>
    <row r="66" spans="1:11" ht="6" customHeight="1" x14ac:dyDescent="0.2">
      <c r="A66" s="14"/>
    </row>
    <row r="67" spans="1:11" ht="12.75" customHeight="1" x14ac:dyDescent="0.2">
      <c r="A67" s="45" t="s">
        <v>39</v>
      </c>
      <c r="B67" s="25"/>
      <c r="C67" s="25"/>
      <c r="D67" s="25"/>
      <c r="E67" s="25"/>
      <c r="F67" s="26"/>
      <c r="G67" s="26"/>
      <c r="H67" s="26"/>
      <c r="I67" s="26"/>
      <c r="J67" s="26"/>
      <c r="K67" s="26"/>
    </row>
    <row r="68" spans="1:11" ht="12.75" customHeight="1" x14ac:dyDescent="0.2">
      <c r="A68" s="15" t="s">
        <v>36</v>
      </c>
      <c r="B68" s="25"/>
      <c r="C68" s="25"/>
      <c r="D68" s="25"/>
      <c r="E68" s="25"/>
      <c r="F68" s="25"/>
      <c r="G68" s="25"/>
      <c r="H68" s="25"/>
      <c r="I68" s="25"/>
      <c r="J68" s="25"/>
    </row>
    <row r="69" spans="1:11" ht="12.75" customHeight="1" x14ac:dyDescent="0.2">
      <c r="A69" s="45" t="s">
        <v>8</v>
      </c>
      <c r="B69" s="25"/>
      <c r="C69" s="25"/>
      <c r="D69" s="25"/>
      <c r="E69" s="25"/>
      <c r="F69" s="25"/>
      <c r="G69" s="25"/>
      <c r="H69" s="25"/>
      <c r="I69" s="25"/>
      <c r="J69" s="25"/>
    </row>
    <row r="70" spans="1:11" ht="12.75" customHeight="1" x14ac:dyDescent="0.2">
      <c r="A70" s="45" t="s">
        <v>9</v>
      </c>
      <c r="B70" s="25"/>
      <c r="C70" s="25"/>
      <c r="D70" s="25"/>
      <c r="E70" s="25"/>
      <c r="F70" s="25"/>
      <c r="G70" s="25"/>
      <c r="H70" s="25"/>
      <c r="I70" s="25"/>
      <c r="J70" s="25"/>
    </row>
    <row r="71" spans="1:11" ht="12.75" customHeight="1" x14ac:dyDescent="0.2">
      <c r="A71" s="45" t="s">
        <v>10</v>
      </c>
      <c r="B71" s="25"/>
      <c r="C71" s="25"/>
      <c r="D71" s="25"/>
      <c r="E71" s="25"/>
      <c r="F71" s="25"/>
      <c r="G71" s="25"/>
      <c r="H71" s="25"/>
      <c r="I71" s="25"/>
      <c r="J71" s="25"/>
    </row>
    <row r="72" spans="1:11" ht="12.75" customHeight="1" x14ac:dyDescent="0.2">
      <c r="A72" s="15" t="s">
        <v>16</v>
      </c>
      <c r="B72" s="25"/>
      <c r="C72" s="25"/>
      <c r="D72" s="25"/>
      <c r="E72" s="25"/>
      <c r="F72" s="25"/>
      <c r="G72" s="25"/>
      <c r="H72" s="25"/>
      <c r="I72" s="25"/>
      <c r="J72" s="25"/>
    </row>
    <row r="73" spans="1:11" ht="12.75" customHeight="1" x14ac:dyDescent="0.2">
      <c r="A73" s="45" t="s">
        <v>11</v>
      </c>
      <c r="B73" s="25"/>
      <c r="C73" s="25"/>
      <c r="D73" s="25"/>
      <c r="E73" s="25"/>
      <c r="F73" s="25"/>
      <c r="G73" s="25"/>
      <c r="H73" s="25"/>
      <c r="I73" s="25"/>
      <c r="J73" s="25"/>
    </row>
    <row r="74" spans="1:11" ht="12.75" customHeight="1" x14ac:dyDescent="0.2">
      <c r="A74" s="45" t="s">
        <v>12</v>
      </c>
      <c r="B74" s="25"/>
      <c r="C74" s="25"/>
      <c r="D74" s="25"/>
      <c r="E74" s="25"/>
      <c r="F74" s="25"/>
      <c r="G74" s="25"/>
      <c r="H74" s="25"/>
      <c r="I74" s="25"/>
      <c r="J74" s="25"/>
    </row>
    <row r="75" spans="1:11" ht="12.75" customHeight="1" x14ac:dyDescent="0.2">
      <c r="A75" s="45"/>
      <c r="B75" s="25"/>
      <c r="C75" s="25"/>
      <c r="D75" s="25"/>
      <c r="E75" s="25"/>
      <c r="F75" s="25"/>
      <c r="G75" s="25"/>
      <c r="H75" s="25"/>
      <c r="I75" s="25"/>
      <c r="J75" s="25"/>
    </row>
    <row r="76" spans="1:11" ht="12.75" customHeight="1" x14ac:dyDescent="0.2">
      <c r="A76" s="45"/>
      <c r="B76" s="25"/>
      <c r="C76" s="25"/>
      <c r="D76" s="25"/>
      <c r="E76" s="25"/>
      <c r="F76" s="25"/>
      <c r="G76" s="25"/>
      <c r="H76" s="25"/>
      <c r="I76" s="25"/>
      <c r="J76" s="25"/>
    </row>
    <row r="77" spans="1:11" ht="12.75" customHeight="1" x14ac:dyDescent="0.2">
      <c r="A77" s="45"/>
      <c r="B77" s="25"/>
      <c r="C77" s="25"/>
      <c r="D77" s="25"/>
      <c r="E77" s="25"/>
      <c r="F77" s="25"/>
      <c r="G77" s="25"/>
      <c r="H77" s="25"/>
      <c r="I77" s="25"/>
      <c r="J77" s="25"/>
    </row>
    <row r="78" spans="1:11" ht="12.75" customHeight="1" x14ac:dyDescent="0.2">
      <c r="A78" s="45"/>
      <c r="B78" s="25"/>
      <c r="C78" s="25"/>
      <c r="D78" s="25"/>
      <c r="E78" s="25"/>
      <c r="F78" s="25"/>
      <c r="G78" s="25"/>
      <c r="H78" s="25"/>
      <c r="I78" s="25"/>
      <c r="J78" s="25"/>
    </row>
    <row r="79" spans="1:11" ht="12.75" customHeight="1" x14ac:dyDescent="0.2">
      <c r="A79" s="45"/>
      <c r="B79" s="25"/>
      <c r="C79" s="25"/>
      <c r="D79" s="25"/>
      <c r="E79" s="25"/>
      <c r="F79" s="25"/>
      <c r="G79" s="25"/>
      <c r="H79" s="25"/>
      <c r="I79" s="25"/>
      <c r="J79" s="25"/>
    </row>
    <row r="80" spans="1:11" ht="12.75" customHeight="1" x14ac:dyDescent="0.2">
      <c r="A80" s="45"/>
      <c r="B80" s="25"/>
      <c r="C80" s="25"/>
      <c r="D80" s="25"/>
      <c r="E80" s="25"/>
      <c r="F80" s="25"/>
      <c r="G80" s="25"/>
      <c r="H80" s="25"/>
      <c r="I80" s="25"/>
      <c r="J80" s="25"/>
    </row>
    <row r="81" spans="1:10" ht="12.75" customHeight="1" x14ac:dyDescent="0.2">
      <c r="A81" s="45"/>
      <c r="B81" s="25"/>
      <c r="C81" s="25"/>
      <c r="D81" s="25"/>
      <c r="E81" s="25"/>
      <c r="F81" s="25"/>
      <c r="G81" s="25"/>
      <c r="H81" s="25"/>
      <c r="I81" s="25"/>
      <c r="J81" s="25"/>
    </row>
    <row r="82" spans="1:10" ht="12.75" customHeight="1" x14ac:dyDescent="0.2">
      <c r="A82" s="45"/>
      <c r="B82" s="25"/>
      <c r="C82" s="25"/>
      <c r="D82" s="25"/>
      <c r="E82" s="25"/>
      <c r="F82" s="25"/>
      <c r="G82" s="25"/>
      <c r="H82" s="25"/>
      <c r="I82" s="25"/>
      <c r="J82" s="25"/>
    </row>
    <row r="83" spans="1:10" ht="12.75" customHeight="1" x14ac:dyDescent="0.2">
      <c r="A83" s="45"/>
      <c r="B83" s="25"/>
      <c r="C83" s="25"/>
      <c r="D83" s="25"/>
      <c r="E83" s="25"/>
      <c r="F83" s="25"/>
      <c r="G83" s="25"/>
      <c r="H83" s="25"/>
      <c r="I83" s="25"/>
      <c r="J83" s="25"/>
    </row>
    <row r="84" spans="1:10" ht="12.75" customHeight="1" x14ac:dyDescent="0.2">
      <c r="A84" s="45"/>
      <c r="B84" s="25"/>
      <c r="C84" s="25"/>
      <c r="D84" s="25"/>
      <c r="E84" s="25"/>
      <c r="F84" s="25"/>
      <c r="G84" s="25"/>
      <c r="H84" s="25"/>
      <c r="I84" s="25"/>
      <c r="J84" s="25"/>
    </row>
    <row r="85" spans="1:10" ht="12.75" customHeight="1" x14ac:dyDescent="0.2">
      <c r="A85" s="45"/>
      <c r="B85" s="25"/>
      <c r="C85" s="25"/>
      <c r="D85" s="25"/>
      <c r="E85" s="25"/>
      <c r="F85" s="25"/>
      <c r="G85" s="25"/>
      <c r="H85" s="25"/>
      <c r="I85" s="25"/>
      <c r="J85" s="25"/>
    </row>
    <row r="86" spans="1:10" ht="12.75" customHeight="1" x14ac:dyDescent="0.2">
      <c r="A86" s="45"/>
      <c r="B86" s="25"/>
      <c r="C86" s="25"/>
      <c r="D86" s="25"/>
      <c r="E86" s="25"/>
      <c r="F86" s="25"/>
      <c r="G86" s="25"/>
      <c r="H86" s="25"/>
      <c r="I86" s="25"/>
      <c r="J86" s="25"/>
    </row>
    <row r="87" spans="1:10" ht="12.75" customHeight="1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ht="12.75" customHeight="1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ht="12.75" customHeight="1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ht="12.75" customHeight="1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ht="12.75" customHeight="1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ht="12.75" customHeight="1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ht="12.75" customHeight="1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ht="12.75" customHeight="1" x14ac:dyDescent="0.2">
      <c r="A94" s="45"/>
    </row>
  </sheetData>
  <mergeCells count="13">
    <mergeCell ref="B8:K8"/>
    <mergeCell ref="A1:K1"/>
    <mergeCell ref="A2:K2"/>
    <mergeCell ref="A3:K3"/>
    <mergeCell ref="A5:K5"/>
    <mergeCell ref="A6:K6"/>
    <mergeCell ref="B9:K9"/>
    <mergeCell ref="B10:E10"/>
    <mergeCell ref="F10:I10"/>
    <mergeCell ref="J10:K10"/>
    <mergeCell ref="B11:E11"/>
    <mergeCell ref="F11:I11"/>
    <mergeCell ref="J11:K11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2021-11-17T19:33:29Z</cp:lastPrinted>
  <dcterms:created xsi:type="dcterms:W3CDTF">2018-11-21T20:09:16Z</dcterms:created>
  <dcterms:modified xsi:type="dcterms:W3CDTF">2021-11-19T16:58:42Z</dcterms:modified>
</cp:coreProperties>
</file>